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R:\Business-And-Finance\Business Shared\Quarterly Financial Reports\FY 24 Quarterly Reports\3rd Qtr\"/>
    </mc:Choice>
  </mc:AlternateContent>
  <xr:revisionPtr revIDLastSave="0" documentId="13_ncr:1_{FB9FA29C-60C5-4280-B7A9-738B7BF9A79F}" xr6:coauthVersionLast="47" xr6:coauthVersionMax="47" xr10:uidLastSave="{00000000-0000-0000-0000-000000000000}"/>
  <bookViews>
    <workbookView xWindow="-120" yWindow="-120" windowWidth="29040" windowHeight="16440" xr2:uid="{4A8C3E00-C4BE-4E5F-8F0A-C569BA31E3F6}"/>
  </bookViews>
  <sheets>
    <sheet name="Publication Form" sheetId="1" r:id="rId1"/>
  </sheets>
  <definedNames>
    <definedName name="_xlnm.Print_Area" localSheetId="0">'Publication Form'!$A$5:$E$115</definedName>
    <definedName name="Print_Area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4" i="1" l="1"/>
  <c r="D104" i="1"/>
  <c r="E99" i="1"/>
  <c r="D99" i="1"/>
  <c r="D16" i="1" l="1"/>
  <c r="E16" i="1"/>
  <c r="D40" i="1" l="1"/>
  <c r="E40" i="1"/>
  <c r="D61" i="1" l="1"/>
  <c r="D18" i="1"/>
  <c r="D44" i="1" s="1"/>
  <c r="D45" i="1" s="1"/>
  <c r="E18" i="1"/>
  <c r="D19" i="1"/>
  <c r="E19" i="1"/>
  <c r="D47" i="1"/>
  <c r="E47" i="1"/>
  <c r="D51" i="1"/>
  <c r="E51" i="1"/>
  <c r="D55" i="1"/>
  <c r="E55" i="1"/>
  <c r="D57" i="1"/>
  <c r="E57" i="1"/>
  <c r="E61" i="1"/>
  <c r="E64" i="1" s="1"/>
  <c r="E65" i="1" s="1"/>
  <c r="D67" i="1"/>
  <c r="E67" i="1"/>
  <c r="D71" i="1"/>
  <c r="D74" i="1" s="1"/>
  <c r="D75" i="1" s="1"/>
  <c r="E71" i="1"/>
  <c r="E74" i="1" s="1"/>
  <c r="E75" i="1" s="1"/>
  <c r="D77" i="1"/>
  <c r="E77" i="1"/>
  <c r="D81" i="1"/>
  <c r="D84" i="1" s="1"/>
  <c r="D85" i="1" s="1"/>
  <c r="E81" i="1"/>
  <c r="E84" i="1" s="1"/>
  <c r="E85" i="1" s="1"/>
  <c r="D87" i="1"/>
  <c r="E87" i="1"/>
  <c r="E97" i="1" s="1"/>
  <c r="E107" i="1" s="1"/>
  <c r="D97" i="1"/>
  <c r="D107" i="1" s="1"/>
  <c r="D101" i="1"/>
  <c r="D105" i="1" s="1"/>
  <c r="E101" i="1"/>
  <c r="E105" i="1" s="1"/>
  <c r="D111" i="1"/>
  <c r="D114" i="1" s="1"/>
  <c r="D115" i="1" s="1"/>
  <c r="E111" i="1"/>
  <c r="E114" i="1" s="1"/>
  <c r="E115" i="1" s="1"/>
  <c r="D64" i="1" l="1"/>
  <c r="D65" i="1" s="1"/>
  <c r="E44" i="1"/>
  <c r="E45" i="1" s="1"/>
</calcChain>
</file>

<file path=xl/sharedStrings.xml><?xml version="1.0" encoding="utf-8"?>
<sst xmlns="http://schemas.openxmlformats.org/spreadsheetml/2006/main" count="127" uniqueCount="77">
  <si>
    <t>TOTAL APPLICATIONS</t>
  </si>
  <si>
    <t>Ending Balance</t>
  </si>
  <si>
    <t>Transfers Out</t>
  </si>
  <si>
    <t>Expenditures</t>
  </si>
  <si>
    <t>TOTAL RESOURCES</t>
  </si>
  <si>
    <t>Transfers In</t>
  </si>
  <si>
    <t>Revenues</t>
  </si>
  <si>
    <t>Opening Balance</t>
  </si>
  <si>
    <t>OTHER: INTERNAL SERVICES</t>
  </si>
  <si>
    <t>SPECIAL REVENUE FUND</t>
  </si>
  <si>
    <t>OTHER GOVERNMENTAL FUNDS</t>
  </si>
  <si>
    <t xml:space="preserve"> </t>
  </si>
  <si>
    <t>ENTERPRISE FUND</t>
  </si>
  <si>
    <t>DEBT SERVICE FUND</t>
  </si>
  <si>
    <t>CAPITAL PROJECTS FUND</t>
  </si>
  <si>
    <t>STATE SPECIAL EDUCATION FUND</t>
  </si>
  <si>
    <t>Unappropriated Ending Fund Balance</t>
  </si>
  <si>
    <t>7.</t>
  </si>
  <si>
    <t>Conversion Factor Reduction</t>
  </si>
  <si>
    <t>Fund Transfers</t>
  </si>
  <si>
    <t>Other Outlays</t>
  </si>
  <si>
    <t>6.</t>
  </si>
  <si>
    <t xml:space="preserve">               SUBTOTAL</t>
  </si>
  <si>
    <t xml:space="preserve">      Contingency</t>
  </si>
  <si>
    <t xml:space="preserve">      Facilities Acquisition &amp; Const</t>
  </si>
  <si>
    <t xml:space="preserve">      Other Support</t>
  </si>
  <si>
    <t xml:space="preserve">      Student Transportation</t>
  </si>
  <si>
    <t xml:space="preserve">      Oper &amp; Mtce of Plant</t>
  </si>
  <si>
    <t xml:space="preserve">       Business Support</t>
  </si>
  <si>
    <t xml:space="preserve">      School Administration</t>
  </si>
  <si>
    <t xml:space="preserve">      General Administration</t>
  </si>
  <si>
    <t xml:space="preserve">      Staff Support</t>
  </si>
  <si>
    <t xml:space="preserve">      Student Support</t>
  </si>
  <si>
    <t xml:space="preserve">  Undistributed Expenditures</t>
  </si>
  <si>
    <t xml:space="preserve">  Community Services Programs</t>
  </si>
  <si>
    <t xml:space="preserve">  Vocational Support Programs</t>
  </si>
  <si>
    <t xml:space="preserve">  Adult Education Programs</t>
  </si>
  <si>
    <t xml:space="preserve">  Non-Public School Programs</t>
  </si>
  <si>
    <t xml:space="preserve">  Other PK-12 Programs</t>
  </si>
  <si>
    <t xml:space="preserve">  Vocational Programs</t>
  </si>
  <si>
    <t xml:space="preserve">  Special Programs</t>
  </si>
  <si>
    <t xml:space="preserve">  Regular Programs</t>
  </si>
  <si>
    <t>Appropriations</t>
  </si>
  <si>
    <t>5.</t>
  </si>
  <si>
    <t>Program or
Function
Number</t>
  </si>
  <si>
    <t>SECTION B: APPLICATIONS</t>
  </si>
  <si>
    <t>TOTAL FUND RESOURCES</t>
  </si>
  <si>
    <t>4.</t>
  </si>
  <si>
    <t>Other Sources</t>
  </si>
  <si>
    <t>3.</t>
  </si>
  <si>
    <t xml:space="preserve">           SUBTOTAL</t>
  </si>
  <si>
    <t xml:space="preserve">    Federal</t>
  </si>
  <si>
    <t xml:space="preserve">    State</t>
  </si>
  <si>
    <t xml:space="preserve">    Local</t>
  </si>
  <si>
    <t>2.</t>
  </si>
  <si>
    <t>Opening Fund Balance</t>
  </si>
  <si>
    <t>1.</t>
  </si>
  <si>
    <t>SECTION A: SOURCES</t>
  </si>
  <si>
    <t>Actual to Date</t>
  </si>
  <si>
    <t>Budget</t>
  </si>
  <si>
    <t>Account
Number</t>
  </si>
  <si>
    <t>GENERAL FUND</t>
  </si>
  <si>
    <t>Published pursuant to NRS 387.320, Quarterly Publication of Expenditures of School District.</t>
  </si>
  <si>
    <t>WASHOE COUNTY SCHOOL DISTRICT</t>
  </si>
  <si>
    <t>The form below may be used for the publication of school district financial information pursuant to NRS 387.320.  This form may be modified and abbreviated, so long as essential information is maintained.</t>
  </si>
  <si>
    <t>FILE:  NRS 387.320 Newspaper Publication Requirement</t>
  </si>
  <si>
    <t>420-490</t>
  </si>
  <si>
    <t>2100-2190</t>
  </si>
  <si>
    <t>2200-2290</t>
  </si>
  <si>
    <t>2300-2329</t>
  </si>
  <si>
    <t>2400-2490</t>
  </si>
  <si>
    <t>2500-2590</t>
  </si>
  <si>
    <t>2600-2690</t>
  </si>
  <si>
    <t>2700-2790</t>
  </si>
  <si>
    <t>4100-4900</t>
  </si>
  <si>
    <t>FY24 3rd QUARTER REPORT</t>
  </si>
  <si>
    <t>FOR THE YEAR TO DATE ENDED:  MARCH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</si>
</sst>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0"/>
      <name val="Geneva"/>
    </font>
    <font>
      <sz val="9"/>
      <name val="Geneva"/>
    </font>
    <font>
      <b/>
      <sz val="9"/>
      <name val="Geneva"/>
    </font>
    <font>
      <b/>
      <u/>
      <sz val="9"/>
      <name val="Geneva"/>
    </font>
    <font>
      <b/>
      <sz val="11"/>
      <name val="Geneva"/>
    </font>
    <font>
      <b/>
      <sz val="12"/>
      <name val="Geneva"/>
    </font>
    <font>
      <b/>
      <sz val="14"/>
      <name val="Geneva"/>
    </font>
    <font>
      <b/>
      <sz val="10"/>
      <color indexed="12"/>
      <name val="Geneva"/>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0" fontId="1" fillId="0" borderId="0"/>
  </cellStyleXfs>
  <cellXfs count="54">
    <xf numFmtId="0" fontId="0" fillId="0" borderId="0" xfId="0"/>
    <xf numFmtId="0" fontId="2" fillId="0" borderId="0" xfId="1" applyFont="1" applyProtection="1">
      <protection locked="0"/>
    </xf>
    <xf numFmtId="37" fontId="2" fillId="0" borderId="0" xfId="1" applyNumberFormat="1" applyFont="1" applyProtection="1">
      <protection locked="0"/>
    </xf>
    <xf numFmtId="3" fontId="2" fillId="0" borderId="0" xfId="1" applyNumberFormat="1" applyFont="1" applyProtection="1">
      <protection locked="0"/>
    </xf>
    <xf numFmtId="37" fontId="2" fillId="0" borderId="1" xfId="1" applyNumberFormat="1" applyFont="1" applyBorder="1" applyProtection="1">
      <protection locked="0"/>
    </xf>
    <xf numFmtId="0" fontId="2" fillId="0" borderId="2" xfId="1" applyFont="1" applyBorder="1" applyProtection="1">
      <protection locked="0"/>
    </xf>
    <xf numFmtId="37" fontId="2" fillId="0" borderId="3" xfId="1" applyNumberFormat="1" applyFont="1" applyBorder="1" applyProtection="1">
      <protection locked="0"/>
    </xf>
    <xf numFmtId="37" fontId="2" fillId="0" borderId="4" xfId="1" applyNumberFormat="1" applyFont="1" applyBorder="1" applyProtection="1">
      <protection locked="0"/>
    </xf>
    <xf numFmtId="37" fontId="2" fillId="0" borderId="5" xfId="1" applyNumberFormat="1" applyFont="1" applyBorder="1" applyProtection="1">
      <protection locked="0"/>
    </xf>
    <xf numFmtId="0" fontId="2" fillId="0" borderId="6" xfId="1" applyFont="1" applyBorder="1" applyProtection="1">
      <protection locked="0"/>
    </xf>
    <xf numFmtId="37" fontId="2" fillId="0" borderId="7" xfId="1" applyNumberFormat="1" applyFont="1" applyBorder="1" applyProtection="1">
      <protection locked="0"/>
    </xf>
    <xf numFmtId="37" fontId="2" fillId="0" borderId="8" xfId="1" applyNumberFormat="1" applyFont="1" applyBorder="1" applyProtection="1">
      <protection locked="0"/>
    </xf>
    <xf numFmtId="0" fontId="3" fillId="0" borderId="0" xfId="1" applyFont="1" applyProtection="1">
      <protection locked="0"/>
    </xf>
    <xf numFmtId="37" fontId="3" fillId="0" borderId="9" xfId="1" applyNumberFormat="1" applyFont="1" applyBorder="1" applyAlignment="1" applyProtection="1">
      <alignment horizontal="centerContinuous"/>
      <protection locked="0"/>
    </xf>
    <xf numFmtId="37" fontId="3" fillId="0" borderId="10" xfId="1" applyNumberFormat="1" applyFont="1" applyBorder="1" applyAlignment="1" applyProtection="1">
      <alignment horizontal="centerContinuous"/>
      <protection locked="0"/>
    </xf>
    <xf numFmtId="0" fontId="3" fillId="0" borderId="10" xfId="1" applyFont="1" applyBorder="1" applyProtection="1">
      <protection locked="0"/>
    </xf>
    <xf numFmtId="37" fontId="4" fillId="0" borderId="9" xfId="1" applyNumberFormat="1" applyFont="1" applyBorder="1" applyProtection="1">
      <protection locked="0"/>
    </xf>
    <xf numFmtId="37" fontId="3" fillId="0" borderId="11" xfId="1" applyNumberFormat="1" applyFont="1" applyBorder="1" applyProtection="1">
      <protection locked="0"/>
    </xf>
    <xf numFmtId="37" fontId="4" fillId="0" borderId="12" xfId="1" applyNumberFormat="1" applyFont="1" applyBorder="1" applyProtection="1">
      <protection locked="0"/>
    </xf>
    <xf numFmtId="37" fontId="2" fillId="0" borderId="8" xfId="1" quotePrefix="1" applyNumberFormat="1" applyFont="1" applyBorder="1" applyProtection="1">
      <protection locked="0"/>
    </xf>
    <xf numFmtId="0" fontId="2" fillId="0" borderId="6" xfId="1" applyFont="1" applyBorder="1" applyAlignment="1" applyProtection="1">
      <alignment horizontal="right"/>
      <protection locked="0"/>
    </xf>
    <xf numFmtId="37" fontId="2" fillId="0" borderId="13" xfId="1" applyNumberFormat="1" applyFont="1" applyBorder="1" applyProtection="1">
      <protection locked="0"/>
    </xf>
    <xf numFmtId="0" fontId="2" fillId="0" borderId="14" xfId="1" applyFont="1" applyBorder="1" applyProtection="1">
      <protection locked="0"/>
    </xf>
    <xf numFmtId="37" fontId="2" fillId="0" borderId="15" xfId="1" quotePrefix="1" applyNumberFormat="1" applyFont="1" applyBorder="1" applyAlignment="1" applyProtection="1">
      <alignment horizontal="left"/>
      <protection locked="0"/>
    </xf>
    <xf numFmtId="37" fontId="3" fillId="0" borderId="9" xfId="1" applyNumberFormat="1" applyFont="1" applyBorder="1" applyAlignment="1" applyProtection="1">
      <alignment horizontal="center"/>
      <protection locked="0"/>
    </xf>
    <xf numFmtId="0" fontId="3" fillId="0" borderId="10" xfId="1" applyFont="1" applyBorder="1" applyAlignment="1" applyProtection="1">
      <alignment horizontal="center" wrapText="1"/>
      <protection locked="0"/>
    </xf>
    <xf numFmtId="37" fontId="3" fillId="0" borderId="3" xfId="1" applyNumberFormat="1" applyFont="1" applyBorder="1" applyProtection="1">
      <protection locked="0"/>
    </xf>
    <xf numFmtId="37" fontId="3" fillId="0" borderId="4" xfId="1" applyNumberFormat="1" applyFont="1" applyBorder="1" applyProtection="1">
      <protection locked="0"/>
    </xf>
    <xf numFmtId="37" fontId="2" fillId="0" borderId="4" xfId="1" quotePrefix="1" applyNumberFormat="1" applyFont="1" applyBorder="1" applyAlignment="1" applyProtection="1">
      <alignment horizontal="left"/>
      <protection locked="0"/>
    </xf>
    <xf numFmtId="37" fontId="2" fillId="0" borderId="15" xfId="1" applyNumberFormat="1" applyFont="1" applyBorder="1" applyProtection="1">
      <protection locked="0"/>
    </xf>
    <xf numFmtId="37" fontId="2" fillId="0" borderId="16" xfId="1" applyNumberFormat="1" applyFont="1" applyBorder="1" applyProtection="1">
      <protection locked="0"/>
    </xf>
    <xf numFmtId="0" fontId="2" fillId="0" borderId="17" xfId="1" applyFont="1" applyBorder="1" applyProtection="1">
      <protection locked="0"/>
    </xf>
    <xf numFmtId="37" fontId="2" fillId="0" borderId="18" xfId="1" quotePrefix="1" applyNumberFormat="1" applyFont="1" applyBorder="1" applyAlignment="1" applyProtection="1">
      <alignment horizontal="left"/>
      <protection locked="0"/>
    </xf>
    <xf numFmtId="37" fontId="3" fillId="0" borderId="9" xfId="1" applyNumberFormat="1" applyFont="1" applyBorder="1" applyProtection="1">
      <protection locked="0"/>
    </xf>
    <xf numFmtId="37" fontId="3" fillId="0" borderId="19" xfId="1" applyNumberFormat="1" applyFont="1" applyBorder="1" applyProtection="1">
      <protection locked="0"/>
    </xf>
    <xf numFmtId="37" fontId="3" fillId="0" borderId="20" xfId="1" applyNumberFormat="1" applyFont="1" applyBorder="1" applyProtection="1">
      <protection locked="0"/>
    </xf>
    <xf numFmtId="0" fontId="8" fillId="0" borderId="0" xfId="1" applyFont="1" applyProtection="1">
      <protection locked="0"/>
    </xf>
    <xf numFmtId="0" fontId="2" fillId="0" borderId="6" xfId="1" applyFont="1" applyBorder="1" applyAlignment="1" applyProtection="1">
      <alignment horizontal="center"/>
      <protection locked="0"/>
    </xf>
    <xf numFmtId="0" fontId="2" fillId="0" borderId="0" xfId="1" applyFont="1" applyAlignment="1" applyProtection="1">
      <alignment wrapText="1"/>
      <protection locked="0"/>
    </xf>
    <xf numFmtId="0" fontId="1" fillId="0" borderId="0" xfId="1" applyAlignment="1" applyProtection="1">
      <alignment wrapText="1"/>
      <protection locked="0"/>
    </xf>
    <xf numFmtId="37" fontId="4" fillId="0" borderId="10" xfId="1" applyNumberFormat="1" applyFont="1" applyBorder="1" applyProtection="1">
      <protection locked="0"/>
    </xf>
    <xf numFmtId="0" fontId="1" fillId="0" borderId="10" xfId="1" applyBorder="1" applyProtection="1">
      <protection locked="0"/>
    </xf>
    <xf numFmtId="0" fontId="7" fillId="0" borderId="18" xfId="1" applyFont="1" applyBorder="1" applyAlignment="1" applyProtection="1">
      <alignment horizontal="center"/>
      <protection locked="0"/>
    </xf>
    <xf numFmtId="0" fontId="7" fillId="0" borderId="19" xfId="1" applyFont="1" applyBorder="1" applyAlignment="1" applyProtection="1">
      <alignment horizontal="center"/>
      <protection locked="0"/>
    </xf>
    <xf numFmtId="0" fontId="7" fillId="0" borderId="21"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0" xfId="1" applyFont="1" applyAlignment="1" applyProtection="1">
      <alignment horizontal="center"/>
      <protection locked="0"/>
    </xf>
    <xf numFmtId="0" fontId="6" fillId="0" borderId="13" xfId="1" applyFont="1" applyBorder="1" applyAlignment="1" applyProtection="1">
      <alignment horizontal="center"/>
      <protection locked="0"/>
    </xf>
    <xf numFmtId="0" fontId="5" fillId="0" borderId="4"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1" xfId="1" applyFont="1" applyBorder="1" applyAlignment="1" applyProtection="1">
      <alignment horizontal="center"/>
      <protection locked="0"/>
    </xf>
    <xf numFmtId="0" fontId="2" fillId="0" borderId="11" xfId="1" applyFont="1" applyBorder="1" applyProtection="1">
      <protection locked="0"/>
    </xf>
    <xf numFmtId="0" fontId="2" fillId="0" borderId="12" xfId="1" applyFont="1" applyBorder="1" applyProtection="1">
      <protection locked="0"/>
    </xf>
    <xf numFmtId="0" fontId="2" fillId="0" borderId="9" xfId="1" applyFont="1" applyBorder="1" applyProtection="1">
      <protection locked="0"/>
    </xf>
  </cellXfs>
  <cellStyles count="2">
    <cellStyle name="Normal" xfId="0" builtinId="0"/>
    <cellStyle name="Normal 5" xfId="1" xr:uid="{1BCB197D-1D88-4D7E-8F8B-8B5172CF79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609600</xdr:colOff>
      <xdr:row>0</xdr:row>
      <xdr:rowOff>0</xdr:rowOff>
    </xdr:from>
    <xdr:to>
      <xdr:col>4</xdr:col>
      <xdr:colOff>885825</xdr:colOff>
      <xdr:row>0</xdr:row>
      <xdr:rowOff>0</xdr:rowOff>
    </xdr:to>
    <xdr:sp macro="" textlink="">
      <xdr:nvSpPr>
        <xdr:cNvPr id="2" name="Line 1">
          <a:extLst>
            <a:ext uri="{FF2B5EF4-FFF2-40B4-BE49-F238E27FC236}">
              <a16:creationId xmlns:a16="http://schemas.microsoft.com/office/drawing/2014/main" id="{4138FE64-3DD1-44E0-B61E-1429CC827A67}"/>
            </a:ext>
          </a:extLst>
        </xdr:cNvPr>
        <xdr:cNvSpPr>
          <a:spLocks noChangeShapeType="1"/>
        </xdr:cNvSpPr>
      </xdr:nvSpPr>
      <xdr:spPr bwMode="auto">
        <a:xfrm>
          <a:off x="3467100" y="0"/>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46</xdr:row>
      <xdr:rowOff>0</xdr:rowOff>
    </xdr:from>
    <xdr:to>
      <xdr:col>4</xdr:col>
      <xdr:colOff>962025</xdr:colOff>
      <xdr:row>46</xdr:row>
      <xdr:rowOff>0</xdr:rowOff>
    </xdr:to>
    <xdr:sp macro="" textlink="">
      <xdr:nvSpPr>
        <xdr:cNvPr id="3" name="Line 3">
          <a:extLst>
            <a:ext uri="{FF2B5EF4-FFF2-40B4-BE49-F238E27FC236}">
              <a16:creationId xmlns:a16="http://schemas.microsoft.com/office/drawing/2014/main" id="{4F99F74B-1ADF-4F95-9DCB-634E2BB4400A}"/>
            </a:ext>
          </a:extLst>
        </xdr:cNvPr>
        <xdr:cNvSpPr>
          <a:spLocks noChangeShapeType="1"/>
        </xdr:cNvSpPr>
      </xdr:nvSpPr>
      <xdr:spPr bwMode="auto">
        <a:xfrm>
          <a:off x="3476625" y="74485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46</xdr:row>
      <xdr:rowOff>0</xdr:rowOff>
    </xdr:from>
    <xdr:to>
      <xdr:col>4</xdr:col>
      <xdr:colOff>981075</xdr:colOff>
      <xdr:row>46</xdr:row>
      <xdr:rowOff>0</xdr:rowOff>
    </xdr:to>
    <xdr:sp macro="" textlink="">
      <xdr:nvSpPr>
        <xdr:cNvPr id="4" name="Line 4">
          <a:extLst>
            <a:ext uri="{FF2B5EF4-FFF2-40B4-BE49-F238E27FC236}">
              <a16:creationId xmlns:a16="http://schemas.microsoft.com/office/drawing/2014/main" id="{2C0B025A-8112-4600-A171-83F3AF4E9716}"/>
            </a:ext>
          </a:extLst>
        </xdr:cNvPr>
        <xdr:cNvSpPr>
          <a:spLocks noChangeShapeType="1"/>
        </xdr:cNvSpPr>
      </xdr:nvSpPr>
      <xdr:spPr bwMode="auto">
        <a:xfrm>
          <a:off x="3457575" y="7448550"/>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86</xdr:row>
      <xdr:rowOff>0</xdr:rowOff>
    </xdr:from>
    <xdr:to>
      <xdr:col>4</xdr:col>
      <xdr:colOff>962025</xdr:colOff>
      <xdr:row>86</xdr:row>
      <xdr:rowOff>0</xdr:rowOff>
    </xdr:to>
    <xdr:sp macro="" textlink="">
      <xdr:nvSpPr>
        <xdr:cNvPr id="5" name="Line 5">
          <a:extLst>
            <a:ext uri="{FF2B5EF4-FFF2-40B4-BE49-F238E27FC236}">
              <a16:creationId xmlns:a16="http://schemas.microsoft.com/office/drawing/2014/main" id="{9E0AF27F-220B-4FDA-8A1F-4D69B84FD40F}"/>
            </a:ext>
          </a:extLst>
        </xdr:cNvPr>
        <xdr:cNvSpPr>
          <a:spLocks noChangeShapeType="1"/>
        </xdr:cNvSpPr>
      </xdr:nvSpPr>
      <xdr:spPr bwMode="auto">
        <a:xfrm>
          <a:off x="3476625" y="139255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86</xdr:row>
      <xdr:rowOff>0</xdr:rowOff>
    </xdr:from>
    <xdr:to>
      <xdr:col>4</xdr:col>
      <xdr:colOff>981075</xdr:colOff>
      <xdr:row>86</xdr:row>
      <xdr:rowOff>0</xdr:rowOff>
    </xdr:to>
    <xdr:sp macro="" textlink="">
      <xdr:nvSpPr>
        <xdr:cNvPr id="6" name="Line 6">
          <a:extLst>
            <a:ext uri="{FF2B5EF4-FFF2-40B4-BE49-F238E27FC236}">
              <a16:creationId xmlns:a16="http://schemas.microsoft.com/office/drawing/2014/main" id="{60BF5D72-11D4-4CA6-8D85-90D25D1144A5}"/>
            </a:ext>
          </a:extLst>
        </xdr:cNvPr>
        <xdr:cNvSpPr>
          <a:spLocks noChangeShapeType="1"/>
        </xdr:cNvSpPr>
      </xdr:nvSpPr>
      <xdr:spPr bwMode="auto">
        <a:xfrm>
          <a:off x="3457575" y="13925550"/>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106</xdr:row>
      <xdr:rowOff>0</xdr:rowOff>
    </xdr:from>
    <xdr:to>
      <xdr:col>4</xdr:col>
      <xdr:colOff>962025</xdr:colOff>
      <xdr:row>106</xdr:row>
      <xdr:rowOff>0</xdr:rowOff>
    </xdr:to>
    <xdr:sp macro="" textlink="">
      <xdr:nvSpPr>
        <xdr:cNvPr id="7" name="Line 7">
          <a:extLst>
            <a:ext uri="{FF2B5EF4-FFF2-40B4-BE49-F238E27FC236}">
              <a16:creationId xmlns:a16="http://schemas.microsoft.com/office/drawing/2014/main" id="{3D09E884-B423-4CED-B748-ACD1BD9872F0}"/>
            </a:ext>
          </a:extLst>
        </xdr:cNvPr>
        <xdr:cNvSpPr>
          <a:spLocks noChangeShapeType="1"/>
        </xdr:cNvSpPr>
      </xdr:nvSpPr>
      <xdr:spPr bwMode="auto">
        <a:xfrm>
          <a:off x="3476625" y="171640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106</xdr:row>
      <xdr:rowOff>0</xdr:rowOff>
    </xdr:from>
    <xdr:to>
      <xdr:col>4</xdr:col>
      <xdr:colOff>981075</xdr:colOff>
      <xdr:row>106</xdr:row>
      <xdr:rowOff>0</xdr:rowOff>
    </xdr:to>
    <xdr:sp macro="" textlink="">
      <xdr:nvSpPr>
        <xdr:cNvPr id="8" name="Line 8">
          <a:extLst>
            <a:ext uri="{FF2B5EF4-FFF2-40B4-BE49-F238E27FC236}">
              <a16:creationId xmlns:a16="http://schemas.microsoft.com/office/drawing/2014/main" id="{B1C794B9-7C72-4F7E-A7FE-8DAC2621CA80}"/>
            </a:ext>
          </a:extLst>
        </xdr:cNvPr>
        <xdr:cNvSpPr>
          <a:spLocks noChangeShapeType="1"/>
        </xdr:cNvSpPr>
      </xdr:nvSpPr>
      <xdr:spPr bwMode="auto">
        <a:xfrm>
          <a:off x="3457575" y="17164050"/>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86</xdr:row>
      <xdr:rowOff>0</xdr:rowOff>
    </xdr:from>
    <xdr:to>
      <xdr:col>4</xdr:col>
      <xdr:colOff>962025</xdr:colOff>
      <xdr:row>86</xdr:row>
      <xdr:rowOff>0</xdr:rowOff>
    </xdr:to>
    <xdr:sp macro="" textlink="">
      <xdr:nvSpPr>
        <xdr:cNvPr id="9" name="Line 9">
          <a:extLst>
            <a:ext uri="{FF2B5EF4-FFF2-40B4-BE49-F238E27FC236}">
              <a16:creationId xmlns:a16="http://schemas.microsoft.com/office/drawing/2014/main" id="{82FFD4B7-F186-4EDF-B78D-383AC721FA9C}"/>
            </a:ext>
          </a:extLst>
        </xdr:cNvPr>
        <xdr:cNvSpPr>
          <a:spLocks noChangeShapeType="1"/>
        </xdr:cNvSpPr>
      </xdr:nvSpPr>
      <xdr:spPr bwMode="auto">
        <a:xfrm>
          <a:off x="3476625" y="139255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86</xdr:row>
      <xdr:rowOff>0</xdr:rowOff>
    </xdr:from>
    <xdr:to>
      <xdr:col>4</xdr:col>
      <xdr:colOff>981075</xdr:colOff>
      <xdr:row>86</xdr:row>
      <xdr:rowOff>0</xdr:rowOff>
    </xdr:to>
    <xdr:sp macro="" textlink="">
      <xdr:nvSpPr>
        <xdr:cNvPr id="10" name="Line 10">
          <a:extLst>
            <a:ext uri="{FF2B5EF4-FFF2-40B4-BE49-F238E27FC236}">
              <a16:creationId xmlns:a16="http://schemas.microsoft.com/office/drawing/2014/main" id="{09987BF6-F835-4C46-910A-EDD496586FA8}"/>
            </a:ext>
          </a:extLst>
        </xdr:cNvPr>
        <xdr:cNvSpPr>
          <a:spLocks noChangeShapeType="1"/>
        </xdr:cNvSpPr>
      </xdr:nvSpPr>
      <xdr:spPr bwMode="auto">
        <a:xfrm>
          <a:off x="3457575" y="13925550"/>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609600</xdr:colOff>
      <xdr:row>106</xdr:row>
      <xdr:rowOff>0</xdr:rowOff>
    </xdr:from>
    <xdr:to>
      <xdr:col>4</xdr:col>
      <xdr:colOff>885825</xdr:colOff>
      <xdr:row>106</xdr:row>
      <xdr:rowOff>0</xdr:rowOff>
    </xdr:to>
    <xdr:sp macro="" textlink="">
      <xdr:nvSpPr>
        <xdr:cNvPr id="11" name="Line 11">
          <a:extLst>
            <a:ext uri="{FF2B5EF4-FFF2-40B4-BE49-F238E27FC236}">
              <a16:creationId xmlns:a16="http://schemas.microsoft.com/office/drawing/2014/main" id="{A8133A7B-7066-46D3-8551-29217608F049}"/>
            </a:ext>
          </a:extLst>
        </xdr:cNvPr>
        <xdr:cNvSpPr>
          <a:spLocks noChangeShapeType="1"/>
        </xdr:cNvSpPr>
      </xdr:nvSpPr>
      <xdr:spPr bwMode="auto">
        <a:xfrm>
          <a:off x="3467100" y="17164050"/>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106</xdr:row>
      <xdr:rowOff>0</xdr:rowOff>
    </xdr:from>
    <xdr:to>
      <xdr:col>4</xdr:col>
      <xdr:colOff>942975</xdr:colOff>
      <xdr:row>106</xdr:row>
      <xdr:rowOff>0</xdr:rowOff>
    </xdr:to>
    <xdr:sp macro="" textlink="">
      <xdr:nvSpPr>
        <xdr:cNvPr id="12" name="Line 12">
          <a:extLst>
            <a:ext uri="{FF2B5EF4-FFF2-40B4-BE49-F238E27FC236}">
              <a16:creationId xmlns:a16="http://schemas.microsoft.com/office/drawing/2014/main" id="{69E5BBF0-EA48-4EC7-B530-B2B9660F6C3F}"/>
            </a:ext>
          </a:extLst>
        </xdr:cNvPr>
        <xdr:cNvSpPr>
          <a:spLocks noChangeShapeType="1"/>
        </xdr:cNvSpPr>
      </xdr:nvSpPr>
      <xdr:spPr bwMode="auto">
        <a:xfrm>
          <a:off x="3486150" y="17164050"/>
          <a:ext cx="8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106</xdr:row>
      <xdr:rowOff>0</xdr:rowOff>
    </xdr:from>
    <xdr:to>
      <xdr:col>4</xdr:col>
      <xdr:colOff>962025</xdr:colOff>
      <xdr:row>106</xdr:row>
      <xdr:rowOff>0</xdr:rowOff>
    </xdr:to>
    <xdr:sp macro="" textlink="">
      <xdr:nvSpPr>
        <xdr:cNvPr id="13" name="Line 13">
          <a:extLst>
            <a:ext uri="{FF2B5EF4-FFF2-40B4-BE49-F238E27FC236}">
              <a16:creationId xmlns:a16="http://schemas.microsoft.com/office/drawing/2014/main" id="{6D272DB2-4C34-430F-A13E-3E403AE2095A}"/>
            </a:ext>
          </a:extLst>
        </xdr:cNvPr>
        <xdr:cNvSpPr>
          <a:spLocks noChangeShapeType="1"/>
        </xdr:cNvSpPr>
      </xdr:nvSpPr>
      <xdr:spPr bwMode="auto">
        <a:xfrm>
          <a:off x="3476625" y="171640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106</xdr:row>
      <xdr:rowOff>0</xdr:rowOff>
    </xdr:from>
    <xdr:to>
      <xdr:col>4</xdr:col>
      <xdr:colOff>981075</xdr:colOff>
      <xdr:row>106</xdr:row>
      <xdr:rowOff>0</xdr:rowOff>
    </xdr:to>
    <xdr:sp macro="" textlink="">
      <xdr:nvSpPr>
        <xdr:cNvPr id="14" name="Line 14">
          <a:extLst>
            <a:ext uri="{FF2B5EF4-FFF2-40B4-BE49-F238E27FC236}">
              <a16:creationId xmlns:a16="http://schemas.microsoft.com/office/drawing/2014/main" id="{2E0262E5-9F95-43D9-BCDC-C2CF0FBBFE02}"/>
            </a:ext>
          </a:extLst>
        </xdr:cNvPr>
        <xdr:cNvSpPr>
          <a:spLocks noChangeShapeType="1"/>
        </xdr:cNvSpPr>
      </xdr:nvSpPr>
      <xdr:spPr bwMode="auto">
        <a:xfrm>
          <a:off x="3457575" y="17164050"/>
          <a:ext cx="11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9C3C-BBE5-4A01-9F70-F2F23A0422EA}">
  <sheetPr>
    <pageSetUpPr fitToPage="1"/>
  </sheetPr>
  <dimension ref="A1:E115"/>
  <sheetViews>
    <sheetView showZeros="0" tabSelected="1" workbookViewId="0"/>
  </sheetViews>
  <sheetFormatPr defaultColWidth="10.7109375" defaultRowHeight="12"/>
  <cols>
    <col min="1" max="1" width="2.28515625" style="1" customWidth="1"/>
    <col min="2" max="2" width="30.5703125" style="1" customWidth="1"/>
    <col min="3" max="3" width="14.5703125" style="1" customWidth="1"/>
    <col min="4" max="4" width="16.28515625" style="3" customWidth="1"/>
    <col min="5" max="5" width="17.140625" style="2" customWidth="1"/>
    <col min="6" max="16384" width="10.7109375" style="1"/>
  </cols>
  <sheetData>
    <row r="1" spans="1:5" ht="12.75">
      <c r="A1" s="36" t="s">
        <v>65</v>
      </c>
    </row>
    <row r="3" spans="1:5" ht="27" customHeight="1">
      <c r="A3" s="38" t="s">
        <v>64</v>
      </c>
      <c r="B3" s="39"/>
      <c r="C3" s="39"/>
      <c r="D3" s="39"/>
      <c r="E3" s="39"/>
    </row>
    <row r="4" spans="1:5" ht="6" customHeight="1"/>
    <row r="5" spans="1:5" ht="18">
      <c r="A5" s="42" t="s">
        <v>63</v>
      </c>
      <c r="B5" s="43"/>
      <c r="C5" s="43"/>
      <c r="D5" s="43"/>
      <c r="E5" s="44"/>
    </row>
    <row r="6" spans="1:5" ht="15.75">
      <c r="A6" s="45" t="s">
        <v>75</v>
      </c>
      <c r="B6" s="46"/>
      <c r="C6" s="46"/>
      <c r="D6" s="46"/>
      <c r="E6" s="47"/>
    </row>
    <row r="7" spans="1:5" ht="15">
      <c r="A7" s="48" t="s">
        <v>76</v>
      </c>
      <c r="B7" s="49"/>
      <c r="C7" s="49"/>
      <c r="D7" s="49"/>
      <c r="E7" s="50"/>
    </row>
    <row r="8" spans="1:5">
      <c r="A8" s="51" t="s">
        <v>62</v>
      </c>
      <c r="B8" s="52"/>
      <c r="C8" s="52"/>
      <c r="D8" s="52"/>
      <c r="E8" s="53"/>
    </row>
    <row r="9" spans="1:5" ht="24">
      <c r="A9" s="40" t="s">
        <v>61</v>
      </c>
      <c r="B9" s="41"/>
      <c r="C9" s="25" t="s">
        <v>60</v>
      </c>
      <c r="D9" s="14" t="s">
        <v>59</v>
      </c>
      <c r="E9" s="14" t="s">
        <v>58</v>
      </c>
    </row>
    <row r="10" spans="1:5" s="12" customFormat="1" ht="16.5" customHeight="1">
      <c r="A10" s="35" t="s">
        <v>57</v>
      </c>
      <c r="B10" s="34"/>
      <c r="C10" s="15"/>
      <c r="D10" s="33"/>
      <c r="E10" s="33"/>
    </row>
    <row r="11" spans="1:5">
      <c r="A11" s="32" t="s">
        <v>56</v>
      </c>
      <c r="B11" s="30" t="s">
        <v>55</v>
      </c>
      <c r="C11" s="31"/>
      <c r="D11" s="30">
        <v>55917074</v>
      </c>
      <c r="E11" s="30">
        <v>62649101</v>
      </c>
    </row>
    <row r="12" spans="1:5">
      <c r="A12" s="23" t="s">
        <v>54</v>
      </c>
      <c r="B12" s="8" t="s">
        <v>6</v>
      </c>
      <c r="C12" s="9"/>
      <c r="D12" s="8"/>
      <c r="E12" s="8"/>
    </row>
    <row r="13" spans="1:5">
      <c r="A13" s="29"/>
      <c r="B13" s="8" t="s">
        <v>53</v>
      </c>
      <c r="C13" s="9"/>
      <c r="D13" s="8">
        <v>8123291</v>
      </c>
      <c r="E13" s="8">
        <v>10034032</v>
      </c>
    </row>
    <row r="14" spans="1:5">
      <c r="A14" s="29"/>
      <c r="B14" s="8" t="s">
        <v>52</v>
      </c>
      <c r="C14" s="9"/>
      <c r="D14" s="8">
        <v>614112707</v>
      </c>
      <c r="E14" s="8">
        <v>465485748</v>
      </c>
    </row>
    <row r="15" spans="1:5">
      <c r="A15" s="29"/>
      <c r="B15" s="8" t="s">
        <v>51</v>
      </c>
      <c r="C15" s="9"/>
      <c r="D15" s="8">
        <v>360000</v>
      </c>
      <c r="E15" s="8">
        <v>69877</v>
      </c>
    </row>
    <row r="16" spans="1:5">
      <c r="A16" s="29"/>
      <c r="B16" s="8" t="s">
        <v>50</v>
      </c>
      <c r="C16" s="9"/>
      <c r="D16" s="8">
        <f>SUM(D13:D15)</f>
        <v>622595998</v>
      </c>
      <c r="E16" s="8">
        <f>SUM(E13:E15)</f>
        <v>475589657</v>
      </c>
    </row>
    <row r="17" spans="1:5">
      <c r="A17" s="23" t="s">
        <v>49</v>
      </c>
      <c r="B17" s="8" t="s">
        <v>48</v>
      </c>
      <c r="C17" s="9"/>
      <c r="D17" s="8">
        <v>50000</v>
      </c>
      <c r="E17" s="8">
        <v>23464</v>
      </c>
    </row>
    <row r="18" spans="1:5">
      <c r="A18" s="28" t="s">
        <v>47</v>
      </c>
      <c r="B18" s="4" t="s">
        <v>46</v>
      </c>
      <c r="C18" s="5"/>
      <c r="D18" s="4">
        <f>D11+D16+D17</f>
        <v>678563072</v>
      </c>
      <c r="E18" s="4">
        <f>E11+E16+E17</f>
        <v>538262222</v>
      </c>
    </row>
    <row r="19" spans="1:5" s="12" customFormat="1" ht="36">
      <c r="A19" s="27" t="s">
        <v>45</v>
      </c>
      <c r="B19" s="26"/>
      <c r="C19" s="25" t="s">
        <v>44</v>
      </c>
      <c r="D19" s="24" t="str">
        <f>D9</f>
        <v>Budget</v>
      </c>
      <c r="E19" s="24" t="str">
        <f>E9</f>
        <v>Actual to Date</v>
      </c>
    </row>
    <row r="20" spans="1:5">
      <c r="A20" s="23" t="s">
        <v>43</v>
      </c>
      <c r="B20" s="2" t="s">
        <v>42</v>
      </c>
      <c r="C20" s="22"/>
      <c r="D20" s="21"/>
      <c r="E20" s="21"/>
    </row>
    <row r="21" spans="1:5">
      <c r="A21" s="11"/>
      <c r="B21" s="10" t="s">
        <v>41</v>
      </c>
      <c r="C21" s="37">
        <v>100</v>
      </c>
      <c r="D21" s="8">
        <v>286755662</v>
      </c>
      <c r="E21" s="8">
        <v>183584852</v>
      </c>
    </row>
    <row r="22" spans="1:5">
      <c r="A22" s="11"/>
      <c r="B22" s="10" t="s">
        <v>40</v>
      </c>
      <c r="C22" s="37">
        <v>200</v>
      </c>
      <c r="D22" s="8"/>
      <c r="E22" s="8"/>
    </row>
    <row r="23" spans="1:5">
      <c r="A23" s="11"/>
      <c r="B23" s="10" t="s">
        <v>39</v>
      </c>
      <c r="C23" s="37">
        <v>300</v>
      </c>
      <c r="D23" s="8">
        <v>6710897</v>
      </c>
      <c r="E23" s="8">
        <v>4763314</v>
      </c>
    </row>
    <row r="24" spans="1:5">
      <c r="A24" s="11"/>
      <c r="B24" s="10" t="s">
        <v>38</v>
      </c>
      <c r="C24" s="37">
        <v>400</v>
      </c>
      <c r="D24" s="8">
        <v>266118</v>
      </c>
      <c r="E24" s="8">
        <v>61619</v>
      </c>
    </row>
    <row r="25" spans="1:5">
      <c r="A25" s="11"/>
      <c r="B25" s="10" t="s">
        <v>37</v>
      </c>
      <c r="C25" s="37" t="s">
        <v>66</v>
      </c>
      <c r="D25" s="8">
        <v>4947072</v>
      </c>
      <c r="E25" s="8">
        <v>3312151</v>
      </c>
    </row>
    <row r="26" spans="1:5">
      <c r="A26" s="11"/>
      <c r="B26" s="10" t="s">
        <v>36</v>
      </c>
      <c r="C26" s="37">
        <v>600</v>
      </c>
      <c r="D26" s="8"/>
      <c r="E26" s="8"/>
    </row>
    <row r="27" spans="1:5">
      <c r="A27" s="11"/>
      <c r="B27" s="10" t="s">
        <v>35</v>
      </c>
      <c r="C27" s="9"/>
      <c r="D27" s="8"/>
      <c r="E27" s="8"/>
    </row>
    <row r="28" spans="1:5">
      <c r="A28" s="11"/>
      <c r="B28" s="10" t="s">
        <v>34</v>
      </c>
      <c r="C28" s="37">
        <v>800</v>
      </c>
      <c r="D28" s="8"/>
      <c r="E28" s="8"/>
    </row>
    <row r="29" spans="1:5">
      <c r="A29" s="11"/>
      <c r="B29" s="10" t="s">
        <v>33</v>
      </c>
      <c r="C29" s="20"/>
      <c r="D29" s="8"/>
      <c r="E29" s="8"/>
    </row>
    <row r="30" spans="1:5" ht="12" customHeight="1">
      <c r="A30" s="11"/>
      <c r="B30" s="10" t="s">
        <v>32</v>
      </c>
      <c r="C30" s="37" t="s">
        <v>67</v>
      </c>
      <c r="D30" s="8">
        <v>50040858</v>
      </c>
      <c r="E30" s="8">
        <v>29857679</v>
      </c>
    </row>
    <row r="31" spans="1:5">
      <c r="A31" s="11"/>
      <c r="B31" s="10" t="s">
        <v>31</v>
      </c>
      <c r="C31" s="37" t="s">
        <v>68</v>
      </c>
      <c r="D31" s="8">
        <v>15672847</v>
      </c>
      <c r="E31" s="8">
        <v>10190259</v>
      </c>
    </row>
    <row r="32" spans="1:5">
      <c r="A32" s="11"/>
      <c r="B32" s="10" t="s">
        <v>30</v>
      </c>
      <c r="C32" s="37" t="s">
        <v>69</v>
      </c>
      <c r="D32" s="8">
        <v>8729309</v>
      </c>
      <c r="E32" s="8">
        <v>5284357</v>
      </c>
    </row>
    <row r="33" spans="1:5">
      <c r="A33" s="11"/>
      <c r="B33" s="10" t="s">
        <v>29</v>
      </c>
      <c r="C33" s="37" t="s">
        <v>70</v>
      </c>
      <c r="D33" s="8">
        <v>46459001</v>
      </c>
      <c r="E33" s="8">
        <v>30297458</v>
      </c>
    </row>
    <row r="34" spans="1:5">
      <c r="A34" s="11"/>
      <c r="B34" s="10" t="s">
        <v>28</v>
      </c>
      <c r="C34" s="37" t="s">
        <v>71</v>
      </c>
      <c r="D34" s="8">
        <v>37909939</v>
      </c>
      <c r="E34" s="8">
        <v>25799897</v>
      </c>
    </row>
    <row r="35" spans="1:5">
      <c r="A35" s="11"/>
      <c r="B35" s="10" t="s">
        <v>27</v>
      </c>
      <c r="C35" s="37" t="s">
        <v>72</v>
      </c>
      <c r="D35" s="8">
        <v>70156008</v>
      </c>
      <c r="E35" s="8">
        <v>44446484</v>
      </c>
    </row>
    <row r="36" spans="1:5">
      <c r="A36" s="11"/>
      <c r="B36" s="10" t="s">
        <v>26</v>
      </c>
      <c r="C36" s="37" t="s">
        <v>73</v>
      </c>
      <c r="D36" s="8">
        <v>23355776</v>
      </c>
      <c r="E36" s="8">
        <v>15289919</v>
      </c>
    </row>
    <row r="37" spans="1:5">
      <c r="A37" s="11"/>
      <c r="B37" s="10" t="s">
        <v>25</v>
      </c>
      <c r="C37" s="37">
        <v>2900</v>
      </c>
      <c r="D37" s="8"/>
      <c r="E37" s="8"/>
    </row>
    <row r="38" spans="1:5">
      <c r="A38" s="11"/>
      <c r="B38" s="10" t="s">
        <v>24</v>
      </c>
      <c r="C38" s="37" t="s">
        <v>74</v>
      </c>
      <c r="D38" s="8"/>
      <c r="E38" s="8"/>
    </row>
    <row r="39" spans="1:5">
      <c r="A39" s="11"/>
      <c r="B39" s="10" t="s">
        <v>23</v>
      </c>
      <c r="C39" s="37"/>
      <c r="D39" s="8">
        <v>3978664</v>
      </c>
      <c r="E39" s="8"/>
    </row>
    <row r="40" spans="1:5">
      <c r="A40" s="11"/>
      <c r="B40" s="10" t="s">
        <v>22</v>
      </c>
      <c r="C40" s="9"/>
      <c r="D40" s="8">
        <f>SUM(D21:D39)</f>
        <v>554982151</v>
      </c>
      <c r="E40" s="8">
        <f>SUM(E21:E39)</f>
        <v>352887989</v>
      </c>
    </row>
    <row r="41" spans="1:5">
      <c r="A41" s="19" t="s">
        <v>21</v>
      </c>
      <c r="B41" s="10" t="s">
        <v>20</v>
      </c>
      <c r="C41" s="9"/>
      <c r="D41" s="8"/>
      <c r="E41" s="8"/>
    </row>
    <row r="42" spans="1:5">
      <c r="A42" s="11"/>
      <c r="B42" s="10" t="s">
        <v>19</v>
      </c>
      <c r="C42" s="37">
        <v>6200</v>
      </c>
      <c r="D42" s="8">
        <v>68150085</v>
      </c>
      <c r="E42" s="8">
        <v>42102179</v>
      </c>
    </row>
    <row r="43" spans="1:5">
      <c r="A43" s="11"/>
      <c r="B43" s="10" t="s">
        <v>18</v>
      </c>
      <c r="C43" s="9"/>
      <c r="D43" s="8"/>
      <c r="E43" s="8"/>
    </row>
    <row r="44" spans="1:5">
      <c r="A44" s="19" t="s">
        <v>17</v>
      </c>
      <c r="B44" s="10" t="s">
        <v>16</v>
      </c>
      <c r="C44" s="9"/>
      <c r="D44" s="8">
        <f>D18-SUM(D40:D43)</f>
        <v>55430836</v>
      </c>
      <c r="E44" s="8">
        <f>E18-SUM(E40:E43)</f>
        <v>143272054</v>
      </c>
    </row>
    <row r="45" spans="1:5">
      <c r="A45" s="7"/>
      <c r="B45" s="6" t="s">
        <v>0</v>
      </c>
      <c r="C45" s="5"/>
      <c r="D45" s="4">
        <f>SUM(D40:D44)</f>
        <v>678563072</v>
      </c>
      <c r="E45" s="4">
        <f>SUM(E40:E44)</f>
        <v>538262222</v>
      </c>
    </row>
    <row r="46" spans="1:5" ht="6" customHeight="1">
      <c r="A46" s="2"/>
      <c r="B46" s="2"/>
      <c r="D46" s="2"/>
    </row>
    <row r="47" spans="1:5" s="12" customFormat="1" ht="16.5" customHeight="1">
      <c r="A47" s="17"/>
      <c r="B47" s="16" t="s">
        <v>15</v>
      </c>
      <c r="C47" s="15"/>
      <c r="D47" s="14" t="str">
        <f>D9</f>
        <v>Budget</v>
      </c>
      <c r="E47" s="13" t="str">
        <f>E9</f>
        <v>Actual to Date</v>
      </c>
    </row>
    <row r="48" spans="1:5">
      <c r="A48" s="11"/>
      <c r="B48" s="10" t="s">
        <v>7</v>
      </c>
      <c r="C48" s="9"/>
      <c r="D48" s="8">
        <v>0</v>
      </c>
      <c r="E48" s="8">
        <v>0</v>
      </c>
    </row>
    <row r="49" spans="1:5">
      <c r="A49" s="11"/>
      <c r="B49" s="10" t="s">
        <v>6</v>
      </c>
      <c r="C49" s="9"/>
      <c r="D49" s="8">
        <v>99219420</v>
      </c>
      <c r="E49" s="8">
        <v>66889139</v>
      </c>
    </row>
    <row r="50" spans="1:5">
      <c r="A50" s="11"/>
      <c r="B50" s="10" t="s">
        <v>5</v>
      </c>
      <c r="C50" s="9"/>
      <c r="D50" s="8"/>
      <c r="E50" s="8"/>
    </row>
    <row r="51" spans="1:5">
      <c r="A51" s="11"/>
      <c r="B51" s="10" t="s">
        <v>4</v>
      </c>
      <c r="C51" s="9"/>
      <c r="D51" s="8">
        <f>SUM(D48:D50)</f>
        <v>99219420</v>
      </c>
      <c r="E51" s="8">
        <f>SUM(E48:E50)</f>
        <v>66889139</v>
      </c>
    </row>
    <row r="52" spans="1:5">
      <c r="A52" s="11"/>
      <c r="B52" s="10" t="s">
        <v>3</v>
      </c>
      <c r="C52" s="9"/>
      <c r="D52" s="8">
        <v>99219420</v>
      </c>
      <c r="E52" s="8">
        <v>66889139</v>
      </c>
    </row>
    <row r="53" spans="1:5">
      <c r="A53" s="11"/>
      <c r="B53" s="10" t="s">
        <v>2</v>
      </c>
      <c r="C53" s="9"/>
      <c r="D53" s="8">
        <v>0</v>
      </c>
      <c r="E53" s="8">
        <v>0</v>
      </c>
    </row>
    <row r="54" spans="1:5">
      <c r="A54" s="11"/>
      <c r="B54" s="10" t="s">
        <v>1</v>
      </c>
      <c r="C54" s="9"/>
      <c r="D54" s="8">
        <v>0</v>
      </c>
      <c r="E54" s="8">
        <v>0</v>
      </c>
    </row>
    <row r="55" spans="1:5">
      <c r="A55" s="7"/>
      <c r="B55" s="6" t="s">
        <v>0</v>
      </c>
      <c r="C55" s="5"/>
      <c r="D55" s="4">
        <f>SUM(D52:D54)</f>
        <v>99219420</v>
      </c>
      <c r="E55" s="4">
        <f>SUM(E52:E54)</f>
        <v>66889139</v>
      </c>
    </row>
    <row r="56" spans="1:5" ht="6" customHeight="1">
      <c r="A56" s="2"/>
      <c r="B56" s="2"/>
      <c r="D56" s="2"/>
    </row>
    <row r="57" spans="1:5" s="12" customFormat="1" ht="16.5" customHeight="1">
      <c r="A57" s="17"/>
      <c r="B57" s="18" t="s">
        <v>14</v>
      </c>
      <c r="C57" s="15"/>
      <c r="D57" s="14" t="str">
        <f>D47</f>
        <v>Budget</v>
      </c>
      <c r="E57" s="13" t="str">
        <f>E47</f>
        <v>Actual to Date</v>
      </c>
    </row>
    <row r="58" spans="1:5">
      <c r="A58" s="11"/>
      <c r="B58" s="10" t="s">
        <v>7</v>
      </c>
      <c r="C58" s="9"/>
      <c r="D58" s="8">
        <v>116286203</v>
      </c>
      <c r="E58" s="8">
        <v>271172303</v>
      </c>
    </row>
    <row r="59" spans="1:5">
      <c r="A59" s="11"/>
      <c r="B59" s="10" t="s">
        <v>6</v>
      </c>
      <c r="C59" s="9"/>
      <c r="D59" s="8">
        <v>381124525</v>
      </c>
      <c r="E59" s="8">
        <v>115447488</v>
      </c>
    </row>
    <row r="60" spans="1:5">
      <c r="A60" s="11"/>
      <c r="B60" s="10" t="s">
        <v>5</v>
      </c>
      <c r="C60" s="9"/>
      <c r="D60" s="8"/>
      <c r="E60" s="8"/>
    </row>
    <row r="61" spans="1:5">
      <c r="A61" s="11"/>
      <c r="B61" s="10" t="s">
        <v>4</v>
      </c>
      <c r="C61" s="9"/>
      <c r="D61" s="8">
        <f>SUM(D58:D60)</f>
        <v>497410728</v>
      </c>
      <c r="E61" s="8">
        <f>SUM(E58:E60)</f>
        <v>386619791</v>
      </c>
    </row>
    <row r="62" spans="1:5">
      <c r="A62" s="11"/>
      <c r="B62" s="10" t="s">
        <v>3</v>
      </c>
      <c r="C62" s="9"/>
      <c r="D62" s="8">
        <v>627168872</v>
      </c>
      <c r="E62" s="8">
        <v>128992505</v>
      </c>
    </row>
    <row r="63" spans="1:5">
      <c r="A63" s="11"/>
      <c r="B63" s="10" t="s">
        <v>2</v>
      </c>
      <c r="C63" s="9"/>
      <c r="D63" s="8"/>
      <c r="E63" s="8"/>
    </row>
    <row r="64" spans="1:5">
      <c r="A64" s="11"/>
      <c r="B64" s="10" t="s">
        <v>1</v>
      </c>
      <c r="C64" s="9"/>
      <c r="D64" s="8">
        <f>D61-D62-D63</f>
        <v>-129758144</v>
      </c>
      <c r="E64" s="8">
        <f>E61-E62-E63</f>
        <v>257627286</v>
      </c>
    </row>
    <row r="65" spans="1:5">
      <c r="A65" s="7"/>
      <c r="B65" s="6" t="s">
        <v>0</v>
      </c>
      <c r="C65" s="5"/>
      <c r="D65" s="4">
        <f>SUM(D62:D64)</f>
        <v>497410728</v>
      </c>
      <c r="E65" s="4">
        <f>SUM(E62:E64)</f>
        <v>386619791</v>
      </c>
    </row>
    <row r="66" spans="1:5" ht="6" customHeight="1">
      <c r="A66" s="2"/>
      <c r="B66" s="2"/>
      <c r="D66" s="2"/>
    </row>
    <row r="67" spans="1:5" s="12" customFormat="1" ht="16.5" customHeight="1">
      <c r="A67" s="17"/>
      <c r="B67" s="18" t="s">
        <v>13</v>
      </c>
      <c r="C67" s="15"/>
      <c r="D67" s="14" t="str">
        <f>D57</f>
        <v>Budget</v>
      </c>
      <c r="E67" s="13" t="str">
        <f>E57</f>
        <v>Actual to Date</v>
      </c>
    </row>
    <row r="68" spans="1:5">
      <c r="A68" s="11"/>
      <c r="B68" s="10" t="s">
        <v>7</v>
      </c>
      <c r="C68" s="9"/>
      <c r="D68" s="8">
        <v>75946644</v>
      </c>
      <c r="E68" s="8">
        <v>84262126</v>
      </c>
    </row>
    <row r="69" spans="1:5">
      <c r="A69" s="11"/>
      <c r="B69" s="10" t="s">
        <v>6</v>
      </c>
      <c r="C69" s="9"/>
      <c r="D69" s="8">
        <v>121302621</v>
      </c>
      <c r="E69" s="8">
        <v>121076702</v>
      </c>
    </row>
    <row r="70" spans="1:5">
      <c r="A70" s="11"/>
      <c r="B70" s="10" t="s">
        <v>5</v>
      </c>
      <c r="C70" s="9"/>
      <c r="D70" s="8"/>
      <c r="E70" s="8"/>
    </row>
    <row r="71" spans="1:5">
      <c r="A71" s="11"/>
      <c r="B71" s="10" t="s">
        <v>4</v>
      </c>
      <c r="C71" s="9"/>
      <c r="D71" s="8">
        <f>SUM(D68:D70)</f>
        <v>197249265</v>
      </c>
      <c r="E71" s="8">
        <f>SUM(E68:E70)</f>
        <v>205338828</v>
      </c>
    </row>
    <row r="72" spans="1:5">
      <c r="A72" s="11"/>
      <c r="B72" s="10" t="s">
        <v>3</v>
      </c>
      <c r="C72" s="9"/>
      <c r="D72" s="8">
        <v>111478387</v>
      </c>
      <c r="E72" s="8">
        <v>63174356</v>
      </c>
    </row>
    <row r="73" spans="1:5">
      <c r="A73" s="11"/>
      <c r="B73" s="10" t="s">
        <v>2</v>
      </c>
      <c r="C73" s="9"/>
      <c r="D73" s="8">
        <v>6150000</v>
      </c>
      <c r="E73" s="8"/>
    </row>
    <row r="74" spans="1:5">
      <c r="A74" s="11"/>
      <c r="B74" s="10" t="s">
        <v>1</v>
      </c>
      <c r="C74" s="9"/>
      <c r="D74" s="8">
        <f>D71-D72-D73</f>
        <v>79620878</v>
      </c>
      <c r="E74" s="8">
        <f>E71-E72-E73</f>
        <v>142164472</v>
      </c>
    </row>
    <row r="75" spans="1:5">
      <c r="A75" s="7"/>
      <c r="B75" s="6" t="s">
        <v>0</v>
      </c>
      <c r="C75" s="5"/>
      <c r="D75" s="4">
        <f>SUM(D72:D74)</f>
        <v>197249265</v>
      </c>
      <c r="E75" s="4">
        <f>SUM(E72:E74)</f>
        <v>205338828</v>
      </c>
    </row>
    <row r="76" spans="1:5" ht="6" customHeight="1">
      <c r="A76" s="2"/>
      <c r="B76" s="2"/>
      <c r="D76" s="2"/>
    </row>
    <row r="77" spans="1:5" s="12" customFormat="1" ht="16.5" customHeight="1">
      <c r="A77" s="17"/>
      <c r="B77" s="18" t="s">
        <v>12</v>
      </c>
      <c r="C77" s="15"/>
      <c r="D77" s="14" t="str">
        <f>D67</f>
        <v>Budget</v>
      </c>
      <c r="E77" s="13" t="str">
        <f>E67</f>
        <v>Actual to Date</v>
      </c>
    </row>
    <row r="78" spans="1:5">
      <c r="A78" s="11"/>
      <c r="B78" s="10" t="s">
        <v>7</v>
      </c>
      <c r="C78" s="9"/>
      <c r="D78" s="8">
        <v>5250063</v>
      </c>
      <c r="E78" s="8">
        <v>16414301</v>
      </c>
    </row>
    <row r="79" spans="1:5">
      <c r="A79" s="11"/>
      <c r="B79" s="10" t="s">
        <v>6</v>
      </c>
      <c r="C79" s="9"/>
      <c r="D79" s="8">
        <v>33022537</v>
      </c>
      <c r="E79" s="8">
        <v>27521849</v>
      </c>
    </row>
    <row r="80" spans="1:5">
      <c r="A80" s="11"/>
      <c r="B80" s="10" t="s">
        <v>5</v>
      </c>
      <c r="C80" s="9"/>
      <c r="D80" s="8">
        <v>0</v>
      </c>
      <c r="E80" s="8">
        <v>0</v>
      </c>
    </row>
    <row r="81" spans="1:5">
      <c r="A81" s="11"/>
      <c r="B81" s="10" t="s">
        <v>4</v>
      </c>
      <c r="C81" s="9"/>
      <c r="D81" s="8">
        <f>SUM(D78:D80)</f>
        <v>38272600</v>
      </c>
      <c r="E81" s="8">
        <f>SUM(E78:E80)</f>
        <v>43936150</v>
      </c>
    </row>
    <row r="82" spans="1:5">
      <c r="A82" s="11"/>
      <c r="B82" s="10" t="s">
        <v>3</v>
      </c>
      <c r="C82" s="9"/>
      <c r="D82" s="8">
        <v>34832188</v>
      </c>
      <c r="E82" s="8">
        <v>24043347</v>
      </c>
    </row>
    <row r="83" spans="1:5">
      <c r="A83" s="11"/>
      <c r="B83" s="10" t="s">
        <v>2</v>
      </c>
      <c r="C83" s="9"/>
      <c r="D83" s="8">
        <v>0</v>
      </c>
      <c r="E83" s="8">
        <v>0</v>
      </c>
    </row>
    <row r="84" spans="1:5">
      <c r="A84" s="11"/>
      <c r="B84" s="10" t="s">
        <v>1</v>
      </c>
      <c r="C84" s="9"/>
      <c r="D84" s="8">
        <f>D81-D82-D83</f>
        <v>3440412</v>
      </c>
      <c r="E84" s="8">
        <f>E81-E82-E83</f>
        <v>19892803</v>
      </c>
    </row>
    <row r="85" spans="1:5">
      <c r="A85" s="7"/>
      <c r="B85" s="6" t="s">
        <v>0</v>
      </c>
      <c r="C85" s="5"/>
      <c r="D85" s="4">
        <f>SUM(D82:D84)</f>
        <v>38272600</v>
      </c>
      <c r="E85" s="4">
        <f>SUM(E82:E84)</f>
        <v>43936150</v>
      </c>
    </row>
    <row r="86" spans="1:5" ht="6" customHeight="1">
      <c r="A86" s="2"/>
      <c r="B86" s="2"/>
      <c r="D86" s="2"/>
      <c r="E86" s="2" t="s">
        <v>11</v>
      </c>
    </row>
    <row r="87" spans="1:5" s="12" customFormat="1" ht="16.5" customHeight="1">
      <c r="A87" s="17"/>
      <c r="B87" s="18" t="s">
        <v>10</v>
      </c>
      <c r="C87" s="15"/>
      <c r="D87" s="14" t="str">
        <f>D77</f>
        <v>Budget</v>
      </c>
      <c r="E87" s="13" t="str">
        <f>E77</f>
        <v>Actual to Date</v>
      </c>
    </row>
    <row r="88" spans="1:5">
      <c r="A88" s="11"/>
      <c r="B88" s="10" t="s">
        <v>7</v>
      </c>
      <c r="C88" s="9"/>
      <c r="D88" s="8"/>
      <c r="E88" s="8"/>
    </row>
    <row r="89" spans="1:5">
      <c r="A89" s="11"/>
      <c r="B89" s="10" t="s">
        <v>6</v>
      </c>
      <c r="C89" s="9"/>
      <c r="D89" s="8"/>
      <c r="E89" s="8"/>
    </row>
    <row r="90" spans="1:5">
      <c r="A90" s="11"/>
      <c r="B90" s="10" t="s">
        <v>5</v>
      </c>
      <c r="C90" s="9"/>
      <c r="D90" s="8"/>
      <c r="E90" s="8"/>
    </row>
    <row r="91" spans="1:5">
      <c r="A91" s="11"/>
      <c r="B91" s="10" t="s">
        <v>4</v>
      </c>
      <c r="C91" s="9"/>
      <c r="D91" s="8"/>
      <c r="E91" s="8"/>
    </row>
    <row r="92" spans="1:5">
      <c r="A92" s="11"/>
      <c r="B92" s="10" t="s">
        <v>3</v>
      </c>
      <c r="C92" s="9"/>
      <c r="D92" s="8"/>
      <c r="E92" s="8"/>
    </row>
    <row r="93" spans="1:5">
      <c r="A93" s="11"/>
      <c r="B93" s="10" t="s">
        <v>2</v>
      </c>
      <c r="C93" s="9"/>
      <c r="D93" s="8"/>
      <c r="E93" s="8"/>
    </row>
    <row r="94" spans="1:5">
      <c r="A94" s="11"/>
      <c r="B94" s="10" t="s">
        <v>1</v>
      </c>
      <c r="C94" s="9"/>
      <c r="D94" s="8"/>
      <c r="E94" s="8"/>
    </row>
    <row r="95" spans="1:5">
      <c r="A95" s="7"/>
      <c r="B95" s="6" t="s">
        <v>0</v>
      </c>
      <c r="C95" s="5"/>
      <c r="D95" s="4"/>
      <c r="E95" s="4"/>
    </row>
    <row r="96" spans="1:5" ht="6" customHeight="1">
      <c r="A96" s="2"/>
      <c r="B96" s="2"/>
      <c r="D96" s="2"/>
    </row>
    <row r="97" spans="1:5" s="12" customFormat="1" ht="16.5" customHeight="1">
      <c r="A97" s="17"/>
      <c r="B97" s="16" t="s">
        <v>9</v>
      </c>
      <c r="C97" s="15"/>
      <c r="D97" s="14" t="str">
        <f>D87</f>
        <v>Budget</v>
      </c>
      <c r="E97" s="14" t="str">
        <f>E87</f>
        <v>Actual to Date</v>
      </c>
    </row>
    <row r="98" spans="1:5">
      <c r="A98" s="11"/>
      <c r="B98" s="10" t="s">
        <v>7</v>
      </c>
      <c r="C98" s="9"/>
      <c r="D98" s="8">
        <v>5728780</v>
      </c>
      <c r="E98" s="8">
        <v>18277412</v>
      </c>
    </row>
    <row r="99" spans="1:5">
      <c r="A99" s="11"/>
      <c r="B99" s="10" t="s">
        <v>6</v>
      </c>
      <c r="C99" s="9"/>
      <c r="D99" s="8">
        <f>351800926-68149985</f>
        <v>283650941</v>
      </c>
      <c r="E99" s="8">
        <f>218424946-42102179</f>
        <v>176322767</v>
      </c>
    </row>
    <row r="100" spans="1:5">
      <c r="A100" s="11"/>
      <c r="B100" s="10" t="s">
        <v>5</v>
      </c>
      <c r="C100" s="9"/>
      <c r="D100" s="8">
        <v>68149985</v>
      </c>
      <c r="E100" s="8">
        <v>42102179</v>
      </c>
    </row>
    <row r="101" spans="1:5">
      <c r="A101" s="11"/>
      <c r="B101" s="10" t="s">
        <v>4</v>
      </c>
      <c r="C101" s="9"/>
      <c r="D101" s="8">
        <f>SUM(D98:D100)</f>
        <v>357529706</v>
      </c>
      <c r="E101" s="8">
        <f>SUM(E98:E100)</f>
        <v>236702358</v>
      </c>
    </row>
    <row r="102" spans="1:5">
      <c r="A102" s="11"/>
      <c r="B102" s="10" t="s">
        <v>3</v>
      </c>
      <c r="C102" s="9"/>
      <c r="D102" s="8">
        <v>352366952</v>
      </c>
      <c r="E102" s="8">
        <v>191806882</v>
      </c>
    </row>
    <row r="103" spans="1:5">
      <c r="A103" s="11"/>
      <c r="B103" s="10" t="s">
        <v>2</v>
      </c>
      <c r="C103" s="9"/>
      <c r="D103" s="8">
        <v>0</v>
      </c>
      <c r="E103" s="8">
        <v>0</v>
      </c>
    </row>
    <row r="104" spans="1:5">
      <c r="A104" s="11"/>
      <c r="B104" s="10" t="s">
        <v>1</v>
      </c>
      <c r="C104" s="9"/>
      <c r="D104" s="8">
        <f>D101-D102-D103</f>
        <v>5162754</v>
      </c>
      <c r="E104" s="8">
        <f>E101-E102-E103</f>
        <v>44895476</v>
      </c>
    </row>
    <row r="105" spans="1:5">
      <c r="A105" s="7"/>
      <c r="B105" s="6" t="s">
        <v>0</v>
      </c>
      <c r="C105" s="5"/>
      <c r="D105" s="4">
        <f>SUM(D102:D104)</f>
        <v>357529706</v>
      </c>
      <c r="E105" s="4">
        <f>SUM(E102:E104)</f>
        <v>236702358</v>
      </c>
    </row>
    <row r="106" spans="1:5" ht="6" customHeight="1">
      <c r="A106" s="2"/>
      <c r="B106" s="2"/>
      <c r="D106" s="2"/>
    </row>
    <row r="107" spans="1:5" s="12" customFormat="1" ht="16.5" customHeight="1">
      <c r="A107" s="17"/>
      <c r="B107" s="16" t="s">
        <v>8</v>
      </c>
      <c r="C107" s="15"/>
      <c r="D107" s="14" t="str">
        <f>D97</f>
        <v>Budget</v>
      </c>
      <c r="E107" s="13" t="str">
        <f>E97</f>
        <v>Actual to Date</v>
      </c>
    </row>
    <row r="108" spans="1:5">
      <c r="A108" s="11"/>
      <c r="B108" s="10" t="s">
        <v>7</v>
      </c>
      <c r="C108" s="9"/>
      <c r="D108" s="8">
        <v>39828975</v>
      </c>
      <c r="E108" s="8">
        <v>36470298</v>
      </c>
    </row>
    <row r="109" spans="1:5">
      <c r="A109" s="11"/>
      <c r="B109" s="10" t="s">
        <v>6</v>
      </c>
      <c r="C109" s="9"/>
      <c r="D109" s="8">
        <v>104002048</v>
      </c>
      <c r="E109" s="8">
        <v>73030973</v>
      </c>
    </row>
    <row r="110" spans="1:5">
      <c r="A110" s="11"/>
      <c r="B110" s="10" t="s">
        <v>5</v>
      </c>
      <c r="C110" s="9"/>
      <c r="D110" s="8"/>
      <c r="E110" s="8"/>
    </row>
    <row r="111" spans="1:5">
      <c r="A111" s="11"/>
      <c r="B111" s="10" t="s">
        <v>4</v>
      </c>
      <c r="C111" s="9"/>
      <c r="D111" s="8">
        <f>SUM(D108:D110)</f>
        <v>143831023</v>
      </c>
      <c r="E111" s="8">
        <f>SUM(E108:E110)</f>
        <v>109501271</v>
      </c>
    </row>
    <row r="112" spans="1:5">
      <c r="A112" s="11"/>
      <c r="B112" s="10" t="s">
        <v>3</v>
      </c>
      <c r="C112" s="9"/>
      <c r="D112" s="8">
        <v>110489529</v>
      </c>
      <c r="E112" s="8">
        <v>75703974</v>
      </c>
    </row>
    <row r="113" spans="1:5">
      <c r="A113" s="11"/>
      <c r="B113" s="10" t="s">
        <v>2</v>
      </c>
      <c r="C113" s="9"/>
      <c r="D113" s="8">
        <v>0</v>
      </c>
      <c r="E113" s="8">
        <v>0</v>
      </c>
    </row>
    <row r="114" spans="1:5">
      <c r="A114" s="11"/>
      <c r="B114" s="10" t="s">
        <v>1</v>
      </c>
      <c r="C114" s="9"/>
      <c r="D114" s="8">
        <f>D111-D112-D113</f>
        <v>33341494</v>
      </c>
      <c r="E114" s="8">
        <f>E111-E112-E113</f>
        <v>33797297</v>
      </c>
    </row>
    <row r="115" spans="1:5">
      <c r="A115" s="7"/>
      <c r="B115" s="6" t="s">
        <v>0</v>
      </c>
      <c r="C115" s="5"/>
      <c r="D115" s="4">
        <f>SUM(D112:D114)</f>
        <v>143831023</v>
      </c>
      <c r="E115" s="4">
        <f>SUM(E112:E114)</f>
        <v>109501271</v>
      </c>
    </row>
  </sheetData>
  <mergeCells count="6">
    <mergeCell ref="A3:E3"/>
    <mergeCell ref="A9:B9"/>
    <mergeCell ref="A5:E5"/>
    <mergeCell ref="A6:E6"/>
    <mergeCell ref="A7:E7"/>
    <mergeCell ref="A8:E8"/>
  </mergeCells>
  <printOptions horizontalCentered="1" gridLines="1"/>
  <pageMargins left="0.5" right="0.5" top="0.75" bottom="0.5" header="0.5" footer="0.25"/>
  <pageSetup fitToHeight="3" orientation="portrait" horizontalDpi="4294967292" verticalDpi="4294967292"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Publication Form</vt:lpstr>
      <vt:lpstr>'Publication Form'!Print_Area</vt:lpstr>
    </vt:vector>
  </TitlesOfParts>
  <Company>Washoe County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Martin</dc:creator>
  <cp:lastModifiedBy>Williams, Martin</cp:lastModifiedBy>
  <dcterms:created xsi:type="dcterms:W3CDTF">2023-06-20T19:31:52Z</dcterms:created>
  <dcterms:modified xsi:type="dcterms:W3CDTF">2024-05-13T19:53:12Z</dcterms:modified>
</cp:coreProperties>
</file>